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6750" windowHeight="2580" activeTab="0"/>
  </bookViews>
  <sheets>
    <sheet name="majorfun" sheetId="1" r:id="rId1"/>
  </sheets>
  <definedNames/>
  <calcPr fullCalcOnLoad="1"/>
</workbook>
</file>

<file path=xl/sharedStrings.xml><?xml version="1.0" encoding="utf-8"?>
<sst xmlns="http://schemas.openxmlformats.org/spreadsheetml/2006/main" count="126" uniqueCount="74">
  <si>
    <t>Filename = MajorFun.wb3</t>
  </si>
  <si>
    <t>Test (4)</t>
  </si>
  <si>
    <t>Fund</t>
  </si>
  <si>
    <t>Fund Name</t>
  </si>
  <si>
    <t>Assets (1)</t>
  </si>
  <si>
    <t>10 %</t>
  </si>
  <si>
    <t>5 %</t>
  </si>
  <si>
    <t>Liabilities (1)</t>
  </si>
  <si>
    <t>Revenues (1)</t>
  </si>
  <si>
    <t>Expenditures (1)</t>
  </si>
  <si>
    <t>Major Fund</t>
  </si>
  <si>
    <t>1001-0000</t>
  </si>
  <si>
    <t>General</t>
  </si>
  <si>
    <t>n/a</t>
  </si>
  <si>
    <t>Major - Always</t>
  </si>
  <si>
    <t>-</t>
  </si>
  <si>
    <t>Special Revenue Funds</t>
  </si>
  <si>
    <t>2007-1111</t>
  </si>
  <si>
    <t>South Kenton Trust</t>
  </si>
  <si>
    <t>2018-0000</t>
  </si>
  <si>
    <t>Support Fund</t>
  </si>
  <si>
    <t>2031-0000</t>
  </si>
  <si>
    <t>Underground Storage</t>
  </si>
  <si>
    <t>2300-0000</t>
  </si>
  <si>
    <t>Athletic and Music</t>
  </si>
  <si>
    <t>2416-0000</t>
  </si>
  <si>
    <t>Prof. Development Block Grant</t>
  </si>
  <si>
    <t>2432-0000</t>
  </si>
  <si>
    <t>EMIS</t>
  </si>
  <si>
    <t>2447-0000</t>
  </si>
  <si>
    <t>DPIA</t>
  </si>
  <si>
    <t>2455-0000</t>
  </si>
  <si>
    <t>Textbook/Instructional Materials</t>
  </si>
  <si>
    <t>2514-0000</t>
  </si>
  <si>
    <t>Eisenhower</t>
  </si>
  <si>
    <t>2516-0000</t>
  </si>
  <si>
    <t>Title VI-B</t>
  </si>
  <si>
    <t>2572-0000</t>
  </si>
  <si>
    <t>Title I</t>
  </si>
  <si>
    <t>2573-0000</t>
  </si>
  <si>
    <t>Title VI</t>
  </si>
  <si>
    <t>2584-0000</t>
  </si>
  <si>
    <t>Drug Free</t>
  </si>
  <si>
    <t>2599-0000</t>
  </si>
  <si>
    <t>Continuous Improvement</t>
  </si>
  <si>
    <t>Total Special Revenue Funds (2)</t>
  </si>
  <si>
    <t>Debt Service Fund</t>
  </si>
  <si>
    <t>3002-0000</t>
  </si>
  <si>
    <t>Bond Service Fund</t>
  </si>
  <si>
    <t>Capital Projects Funds</t>
  </si>
  <si>
    <t>4450-0000</t>
  </si>
  <si>
    <t>SchoolNet</t>
  </si>
  <si>
    <t>4454-0000</t>
  </si>
  <si>
    <t>Technology Equity</t>
  </si>
  <si>
    <t>4497-0000</t>
  </si>
  <si>
    <t>Emergency Building Repair</t>
  </si>
  <si>
    <t>Total Capital Projects Funds (2)</t>
  </si>
  <si>
    <t>Total Governmental Funds</t>
  </si>
  <si>
    <t>10 percent threshold</t>
  </si>
  <si>
    <t>Enterprise</t>
  </si>
  <si>
    <t>5006-0000</t>
  </si>
  <si>
    <t xml:space="preserve">Food Service </t>
  </si>
  <si>
    <t>5009-0000</t>
  </si>
  <si>
    <t>Uniform School Supplies</t>
  </si>
  <si>
    <t>Total Enterprise Funds (3)</t>
  </si>
  <si>
    <t>Total Governmental and Enterprise Funds</t>
  </si>
  <si>
    <t>5 percent threshold</t>
  </si>
  <si>
    <t>(2) Total included to tie to previous year report by fund type.</t>
  </si>
  <si>
    <t>(4) 1 equals yes;it meets the threshold and 0 equals no; it does not meet the threshold.</t>
  </si>
  <si>
    <t>(3) Total included to tie to previous year report by fund type.</t>
  </si>
  <si>
    <t>Determining Major Funds</t>
  </si>
  <si>
    <t>(1) Information from FY 01 GAAP trials.</t>
  </si>
  <si>
    <t>School Districts</t>
  </si>
  <si>
    <t>FY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</si>
</sst>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/yy"/>
    <numFmt numFmtId="170" formatCode="m/d/yy\ h:mm"/>
    <numFmt numFmtId="171" formatCode="m/d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">
    <xf numFmtId="0" fontId="0" fillId="0" borderId="0" xfId="0" applyAlignment="1">
      <alignment/>
    </xf>
    <xf numFmtId="3" fontId="0" fillId="0" borderId="0" xfId="16" applyAlignment="1">
      <alignment/>
    </xf>
    <xf numFmtId="3" fontId="0" fillId="0" borderId="0" xfId="16" applyFont="1" applyAlignment="1">
      <alignment horizontal="center"/>
    </xf>
    <xf numFmtId="0" fontId="0" fillId="0" borderId="2" xfId="0" applyFont="1" applyFill="1" applyAlignment="1">
      <alignment horizontal="center"/>
    </xf>
    <xf numFmtId="0" fontId="0" fillId="0" borderId="0" xfId="16" applyFont="1" applyAlignment="1">
      <alignment/>
    </xf>
    <xf numFmtId="0" fontId="0" fillId="0" borderId="2" xfId="0" applyFont="1" applyFill="1" applyAlignment="1">
      <alignment horizontal="centerContinuous"/>
    </xf>
    <xf numFmtId="0" fontId="0" fillId="0" borderId="0" xfId="16" applyAlignment="1">
      <alignment/>
    </xf>
    <xf numFmtId="15" fontId="0" fillId="0" borderId="0" xfId="0" applyNumberFormat="1" applyAlignment="1">
      <alignment/>
    </xf>
    <xf numFmtId="3" fontId="0" fillId="0" borderId="0" xfId="16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A5" sqref="A5"/>
    </sheetView>
  </sheetViews>
  <sheetFormatPr defaultColWidth="9.140625" defaultRowHeight="12.75"/>
  <cols>
    <col min="1" max="1" width="10.140625" style="0" customWidth="1"/>
    <col min="2" max="2" width="27.00390625" style="0" customWidth="1"/>
    <col min="3" max="3" width="13.57421875" style="0" customWidth="1"/>
    <col min="4" max="5" width="7.57421875" style="0" customWidth="1"/>
    <col min="6" max="6" width="5.421875" style="0" customWidth="1"/>
    <col min="7" max="7" width="13.57421875" style="0" customWidth="1"/>
    <col min="8" max="9" width="7.57421875" style="0" customWidth="1"/>
    <col min="10" max="10" width="6.140625" style="0" customWidth="1"/>
    <col min="11" max="11" width="13.57421875" style="0" customWidth="1"/>
    <col min="12" max="13" width="7.57421875" style="0" customWidth="1"/>
    <col min="14" max="14" width="6.140625" style="0" customWidth="1"/>
    <col min="15" max="15" width="13.57421875" style="0" customWidth="1"/>
    <col min="16" max="17" width="7.57421875" style="0" customWidth="1"/>
    <col min="18" max="18" width="6.140625" style="0" customWidth="1"/>
    <col min="19" max="19" width="13.57421875" style="0" customWidth="1"/>
  </cols>
  <sheetData>
    <row r="1" spans="1:7" ht="12.75">
      <c r="A1" t="s">
        <v>72</v>
      </c>
      <c r="G1" t="s">
        <v>0</v>
      </c>
    </row>
    <row r="2" spans="5:7" ht="12.75">
      <c r="E2" s="7"/>
      <c r="F2" s="7"/>
      <c r="G2" s="7">
        <f ca="1">NOW()</f>
        <v>39589.691828125</v>
      </c>
    </row>
    <row r="3" ht="12.75">
      <c r="A3" t="s">
        <v>70</v>
      </c>
    </row>
    <row r="4" ht="12.75">
      <c r="A4" t="s">
        <v>73</v>
      </c>
    </row>
    <row r="6" spans="4:17" ht="12.75">
      <c r="D6" s="5" t="s">
        <v>1</v>
      </c>
      <c r="E6" s="5"/>
      <c r="H6" s="5" t="s">
        <v>1</v>
      </c>
      <c r="I6" s="5"/>
      <c r="L6" s="5" t="s">
        <v>1</v>
      </c>
      <c r="M6" s="5"/>
      <c r="P6" s="5" t="s">
        <v>1</v>
      </c>
      <c r="Q6" s="5"/>
    </row>
    <row r="7" spans="1:19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9"/>
      <c r="G7" s="3" t="s">
        <v>7</v>
      </c>
      <c r="H7" s="3" t="s">
        <v>5</v>
      </c>
      <c r="I7" s="3" t="s">
        <v>6</v>
      </c>
      <c r="J7" s="9"/>
      <c r="K7" s="3" t="s">
        <v>8</v>
      </c>
      <c r="L7" s="3" t="s">
        <v>5</v>
      </c>
      <c r="M7" s="3" t="s">
        <v>6</v>
      </c>
      <c r="N7" s="9"/>
      <c r="O7" s="3" t="s">
        <v>9</v>
      </c>
      <c r="P7" s="3" t="s">
        <v>5</v>
      </c>
      <c r="Q7" s="3" t="s">
        <v>6</v>
      </c>
      <c r="R7" s="9"/>
      <c r="S7" s="3" t="s">
        <v>10</v>
      </c>
    </row>
    <row r="9" spans="1:19" ht="12.75">
      <c r="A9" t="s">
        <v>11</v>
      </c>
      <c r="B9" t="s">
        <v>12</v>
      </c>
      <c r="C9" s="1"/>
      <c r="D9" s="2" t="s">
        <v>13</v>
      </c>
      <c r="E9" s="2" t="s">
        <v>13</v>
      </c>
      <c r="F9" s="8"/>
      <c r="G9" s="1"/>
      <c r="H9" s="2" t="s">
        <v>13</v>
      </c>
      <c r="I9" s="2" t="s">
        <v>13</v>
      </c>
      <c r="J9" s="8"/>
      <c r="K9" s="1"/>
      <c r="L9" s="2" t="s">
        <v>13</v>
      </c>
      <c r="M9" s="2" t="s">
        <v>13</v>
      </c>
      <c r="N9" s="8"/>
      <c r="O9" s="1"/>
      <c r="P9" s="2" t="s">
        <v>13</v>
      </c>
      <c r="Q9" s="2" t="s">
        <v>13</v>
      </c>
      <c r="R9" s="4"/>
      <c r="S9" s="10" t="s">
        <v>14</v>
      </c>
    </row>
    <row r="10" spans="3:19" ht="12.75">
      <c r="C10" s="1" t="s">
        <v>15</v>
      </c>
      <c r="D10" s="1"/>
      <c r="E10" s="1"/>
      <c r="F10" s="1"/>
      <c r="G10" s="1" t="s">
        <v>15</v>
      </c>
      <c r="H10" s="1"/>
      <c r="I10" s="1"/>
      <c r="J10" s="1"/>
      <c r="K10" s="1" t="s">
        <v>15</v>
      </c>
      <c r="L10" s="1"/>
      <c r="M10" s="1"/>
      <c r="N10" s="1"/>
      <c r="O10" s="1" t="s">
        <v>15</v>
      </c>
      <c r="P10" s="1"/>
      <c r="Q10" s="1"/>
      <c r="R10" s="6"/>
      <c r="S10" s="10"/>
    </row>
    <row r="11" spans="1:19" ht="12.75">
      <c r="A11" t="s">
        <v>16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6"/>
      <c r="S11" s="10"/>
    </row>
    <row r="12" spans="3:19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6"/>
      <c r="S12" s="10"/>
    </row>
    <row r="13" spans="1:19" ht="12.75">
      <c r="A13" t="s">
        <v>17</v>
      </c>
      <c r="B13" t="s">
        <v>18</v>
      </c>
      <c r="C13" s="1"/>
      <c r="D13" s="2">
        <f aca="true" t="shared" si="0" ref="D13:D26">IF(C13&gt;$C$45,1,0)</f>
        <v>0</v>
      </c>
      <c r="E13" s="2">
        <f aca="true" t="shared" si="1" ref="E13:E26">IF(C13&gt;$C$59,1,0)</f>
        <v>0</v>
      </c>
      <c r="F13" s="8" t="str">
        <f aca="true" t="shared" si="2" ref="F13:F26">IF(D13+E13=2,"Major","Minor")</f>
        <v>Minor</v>
      </c>
      <c r="G13" s="1"/>
      <c r="H13" s="2">
        <f aca="true" t="shared" si="3" ref="H13:H26">IF(G13&gt;$G$45,1,0)</f>
        <v>0</v>
      </c>
      <c r="I13" s="2">
        <f aca="true" t="shared" si="4" ref="I13:I26">IF(G13&gt;$G$59,1,0)</f>
        <v>0</v>
      </c>
      <c r="J13" s="8" t="str">
        <f aca="true" t="shared" si="5" ref="J13:J26">IF(H13+I13=2,"Major","Minor")</f>
        <v>Minor</v>
      </c>
      <c r="K13" s="1"/>
      <c r="L13" s="2">
        <f aca="true" t="shared" si="6" ref="L13:L26">IF(K13&gt;$K$45,1,0)</f>
        <v>0</v>
      </c>
      <c r="M13" s="2">
        <f aca="true" t="shared" si="7" ref="M13:M26">IF(K13&gt;$K$59,1,0)</f>
        <v>0</v>
      </c>
      <c r="N13" s="8" t="str">
        <f aca="true" t="shared" si="8" ref="N13:N26">IF(L13+M13=2,"Major","Minor")</f>
        <v>Minor</v>
      </c>
      <c r="O13" s="1"/>
      <c r="P13" s="2">
        <f aca="true" t="shared" si="9" ref="P13:P26">IF(O13&gt;$O$45,1,0)</f>
        <v>0</v>
      </c>
      <c r="Q13" s="2">
        <f aca="true" t="shared" si="10" ref="Q13:Q26">IF(O13&gt;$O$59,1,0)</f>
        <v>0</v>
      </c>
      <c r="R13" s="8" t="str">
        <f aca="true" t="shared" si="11" ref="R13:R26">IF(P13+Q13=2,"Major","Minor")</f>
        <v>Minor</v>
      </c>
      <c r="S13" s="10" t="str">
        <f aca="true" t="shared" si="12" ref="S13:S26">IF(OR(OR(OR(F13="Major",J13="Major"),N13="Major"),R13="Major"),"Major","Minor")</f>
        <v>Minor</v>
      </c>
    </row>
    <row r="14" spans="1:19" ht="12.75">
      <c r="A14" t="s">
        <v>19</v>
      </c>
      <c r="B14" t="s">
        <v>20</v>
      </c>
      <c r="C14" s="1"/>
      <c r="D14" s="2">
        <f t="shared" si="0"/>
        <v>0</v>
      </c>
      <c r="E14" s="2">
        <f t="shared" si="1"/>
        <v>0</v>
      </c>
      <c r="F14" s="8" t="str">
        <f t="shared" si="2"/>
        <v>Minor</v>
      </c>
      <c r="G14" s="1"/>
      <c r="H14" s="2">
        <f t="shared" si="3"/>
        <v>0</v>
      </c>
      <c r="I14" s="2">
        <f t="shared" si="4"/>
        <v>0</v>
      </c>
      <c r="J14" s="8" t="str">
        <f t="shared" si="5"/>
        <v>Minor</v>
      </c>
      <c r="K14" s="1"/>
      <c r="L14" s="2">
        <f t="shared" si="6"/>
        <v>0</v>
      </c>
      <c r="M14" s="2">
        <f t="shared" si="7"/>
        <v>0</v>
      </c>
      <c r="N14" s="8" t="str">
        <f t="shared" si="8"/>
        <v>Minor</v>
      </c>
      <c r="O14" s="1"/>
      <c r="P14" s="2">
        <f t="shared" si="9"/>
        <v>0</v>
      </c>
      <c r="Q14" s="2">
        <f t="shared" si="10"/>
        <v>0</v>
      </c>
      <c r="R14" s="8" t="str">
        <f t="shared" si="11"/>
        <v>Minor</v>
      </c>
      <c r="S14" s="10" t="str">
        <f t="shared" si="12"/>
        <v>Minor</v>
      </c>
    </row>
    <row r="15" spans="1:19" ht="12.75">
      <c r="A15" t="s">
        <v>21</v>
      </c>
      <c r="B15" t="s">
        <v>22</v>
      </c>
      <c r="C15" s="1"/>
      <c r="D15" s="2">
        <f t="shared" si="0"/>
        <v>0</v>
      </c>
      <c r="E15" s="2">
        <f t="shared" si="1"/>
        <v>0</v>
      </c>
      <c r="F15" s="8" t="str">
        <f t="shared" si="2"/>
        <v>Minor</v>
      </c>
      <c r="G15" s="1"/>
      <c r="H15" s="2">
        <f t="shared" si="3"/>
        <v>0</v>
      </c>
      <c r="I15" s="2">
        <f t="shared" si="4"/>
        <v>0</v>
      </c>
      <c r="J15" s="8" t="str">
        <f t="shared" si="5"/>
        <v>Minor</v>
      </c>
      <c r="K15" s="1"/>
      <c r="L15" s="2">
        <f t="shared" si="6"/>
        <v>0</v>
      </c>
      <c r="M15" s="2">
        <f t="shared" si="7"/>
        <v>0</v>
      </c>
      <c r="N15" s="8" t="str">
        <f t="shared" si="8"/>
        <v>Minor</v>
      </c>
      <c r="O15" s="1"/>
      <c r="P15" s="2">
        <f t="shared" si="9"/>
        <v>0</v>
      </c>
      <c r="Q15" s="2">
        <f t="shared" si="10"/>
        <v>0</v>
      </c>
      <c r="R15" s="8" t="str">
        <f t="shared" si="11"/>
        <v>Minor</v>
      </c>
      <c r="S15" s="10" t="str">
        <f t="shared" si="12"/>
        <v>Minor</v>
      </c>
    </row>
    <row r="16" spans="1:19" ht="12.75">
      <c r="A16" t="s">
        <v>23</v>
      </c>
      <c r="B16" t="s">
        <v>24</v>
      </c>
      <c r="C16" s="1"/>
      <c r="D16" s="2">
        <f t="shared" si="0"/>
        <v>0</v>
      </c>
      <c r="E16" s="2">
        <f t="shared" si="1"/>
        <v>0</v>
      </c>
      <c r="F16" s="8" t="str">
        <f t="shared" si="2"/>
        <v>Minor</v>
      </c>
      <c r="G16" s="1"/>
      <c r="H16" s="2">
        <f t="shared" si="3"/>
        <v>0</v>
      </c>
      <c r="I16" s="2">
        <f t="shared" si="4"/>
        <v>0</v>
      </c>
      <c r="J16" s="8" t="str">
        <f t="shared" si="5"/>
        <v>Minor</v>
      </c>
      <c r="K16" s="1"/>
      <c r="L16" s="2">
        <f t="shared" si="6"/>
        <v>0</v>
      </c>
      <c r="M16" s="2">
        <f t="shared" si="7"/>
        <v>0</v>
      </c>
      <c r="N16" s="8" t="str">
        <f t="shared" si="8"/>
        <v>Minor</v>
      </c>
      <c r="O16" s="1"/>
      <c r="P16" s="2">
        <f t="shared" si="9"/>
        <v>0</v>
      </c>
      <c r="Q16" s="2">
        <f t="shared" si="10"/>
        <v>0</v>
      </c>
      <c r="R16" s="8" t="str">
        <f t="shared" si="11"/>
        <v>Minor</v>
      </c>
      <c r="S16" s="10" t="str">
        <f t="shared" si="12"/>
        <v>Minor</v>
      </c>
    </row>
    <row r="17" spans="1:19" ht="12.75">
      <c r="A17" t="s">
        <v>25</v>
      </c>
      <c r="B17" t="s">
        <v>26</v>
      </c>
      <c r="C17" s="1"/>
      <c r="D17" s="2">
        <f t="shared" si="0"/>
        <v>0</v>
      </c>
      <c r="E17" s="2">
        <f t="shared" si="1"/>
        <v>0</v>
      </c>
      <c r="F17" s="8" t="str">
        <f t="shared" si="2"/>
        <v>Minor</v>
      </c>
      <c r="G17" s="1"/>
      <c r="H17" s="2">
        <f t="shared" si="3"/>
        <v>0</v>
      </c>
      <c r="I17" s="2">
        <f t="shared" si="4"/>
        <v>0</v>
      </c>
      <c r="J17" s="8" t="str">
        <f t="shared" si="5"/>
        <v>Minor</v>
      </c>
      <c r="K17" s="1"/>
      <c r="L17" s="2">
        <f t="shared" si="6"/>
        <v>0</v>
      </c>
      <c r="M17" s="2">
        <f t="shared" si="7"/>
        <v>0</v>
      </c>
      <c r="N17" s="8" t="str">
        <f t="shared" si="8"/>
        <v>Minor</v>
      </c>
      <c r="O17" s="1"/>
      <c r="P17" s="2">
        <f t="shared" si="9"/>
        <v>0</v>
      </c>
      <c r="Q17" s="2">
        <f t="shared" si="10"/>
        <v>0</v>
      </c>
      <c r="R17" s="8" t="str">
        <f t="shared" si="11"/>
        <v>Minor</v>
      </c>
      <c r="S17" s="10" t="str">
        <f t="shared" si="12"/>
        <v>Minor</v>
      </c>
    </row>
    <row r="18" spans="1:19" ht="12.75">
      <c r="A18" t="s">
        <v>27</v>
      </c>
      <c r="B18" t="s">
        <v>28</v>
      </c>
      <c r="C18" s="1"/>
      <c r="D18" s="2">
        <f t="shared" si="0"/>
        <v>0</v>
      </c>
      <c r="E18" s="2">
        <f t="shared" si="1"/>
        <v>0</v>
      </c>
      <c r="F18" s="8" t="str">
        <f t="shared" si="2"/>
        <v>Minor</v>
      </c>
      <c r="G18" s="1"/>
      <c r="H18" s="2">
        <f t="shared" si="3"/>
        <v>0</v>
      </c>
      <c r="I18" s="2">
        <f t="shared" si="4"/>
        <v>0</v>
      </c>
      <c r="J18" s="8" t="str">
        <f t="shared" si="5"/>
        <v>Minor</v>
      </c>
      <c r="K18" s="1"/>
      <c r="L18" s="2">
        <f t="shared" si="6"/>
        <v>0</v>
      </c>
      <c r="M18" s="2">
        <f t="shared" si="7"/>
        <v>0</v>
      </c>
      <c r="N18" s="8" t="str">
        <f t="shared" si="8"/>
        <v>Minor</v>
      </c>
      <c r="O18" s="1"/>
      <c r="P18" s="2">
        <f t="shared" si="9"/>
        <v>0</v>
      </c>
      <c r="Q18" s="2">
        <f t="shared" si="10"/>
        <v>0</v>
      </c>
      <c r="R18" s="8" t="str">
        <f t="shared" si="11"/>
        <v>Minor</v>
      </c>
      <c r="S18" s="10" t="str">
        <f t="shared" si="12"/>
        <v>Minor</v>
      </c>
    </row>
    <row r="19" spans="1:19" ht="12.75">
      <c r="A19" t="s">
        <v>29</v>
      </c>
      <c r="B19" t="s">
        <v>30</v>
      </c>
      <c r="C19" s="1"/>
      <c r="D19" s="2">
        <f t="shared" si="0"/>
        <v>0</v>
      </c>
      <c r="E19" s="2">
        <f t="shared" si="1"/>
        <v>0</v>
      </c>
      <c r="F19" s="8" t="str">
        <f t="shared" si="2"/>
        <v>Minor</v>
      </c>
      <c r="G19" s="1"/>
      <c r="H19" s="2">
        <f t="shared" si="3"/>
        <v>0</v>
      </c>
      <c r="I19" s="2">
        <f t="shared" si="4"/>
        <v>0</v>
      </c>
      <c r="J19" s="8" t="str">
        <f t="shared" si="5"/>
        <v>Minor</v>
      </c>
      <c r="K19" s="1"/>
      <c r="L19" s="2">
        <f t="shared" si="6"/>
        <v>0</v>
      </c>
      <c r="M19" s="2">
        <f t="shared" si="7"/>
        <v>0</v>
      </c>
      <c r="N19" s="8" t="str">
        <f t="shared" si="8"/>
        <v>Minor</v>
      </c>
      <c r="O19" s="1"/>
      <c r="P19" s="2">
        <f t="shared" si="9"/>
        <v>0</v>
      </c>
      <c r="Q19" s="2">
        <f t="shared" si="10"/>
        <v>0</v>
      </c>
      <c r="R19" s="8" t="str">
        <f t="shared" si="11"/>
        <v>Minor</v>
      </c>
      <c r="S19" s="10" t="str">
        <f t="shared" si="12"/>
        <v>Minor</v>
      </c>
    </row>
    <row r="20" spans="1:19" ht="12.75">
      <c r="A20" t="s">
        <v>31</v>
      </c>
      <c r="B20" t="s">
        <v>32</v>
      </c>
      <c r="C20" s="1"/>
      <c r="D20" s="2">
        <f t="shared" si="0"/>
        <v>0</v>
      </c>
      <c r="E20" s="2">
        <f t="shared" si="1"/>
        <v>0</v>
      </c>
      <c r="F20" s="8" t="str">
        <f t="shared" si="2"/>
        <v>Minor</v>
      </c>
      <c r="G20" s="1"/>
      <c r="H20" s="2">
        <f t="shared" si="3"/>
        <v>0</v>
      </c>
      <c r="I20" s="2">
        <f t="shared" si="4"/>
        <v>0</v>
      </c>
      <c r="J20" s="8" t="str">
        <f t="shared" si="5"/>
        <v>Minor</v>
      </c>
      <c r="K20" s="1"/>
      <c r="L20" s="2">
        <f t="shared" si="6"/>
        <v>0</v>
      </c>
      <c r="M20" s="2">
        <f t="shared" si="7"/>
        <v>0</v>
      </c>
      <c r="N20" s="8" t="str">
        <f t="shared" si="8"/>
        <v>Minor</v>
      </c>
      <c r="O20" s="1"/>
      <c r="P20" s="2">
        <f t="shared" si="9"/>
        <v>0</v>
      </c>
      <c r="Q20" s="2">
        <f t="shared" si="10"/>
        <v>0</v>
      </c>
      <c r="R20" s="8" t="str">
        <f t="shared" si="11"/>
        <v>Minor</v>
      </c>
      <c r="S20" s="10" t="str">
        <f t="shared" si="12"/>
        <v>Minor</v>
      </c>
    </row>
    <row r="21" spans="1:19" ht="12.75">
      <c r="A21" t="s">
        <v>33</v>
      </c>
      <c r="B21" t="s">
        <v>34</v>
      </c>
      <c r="C21" s="1"/>
      <c r="D21" s="2">
        <f t="shared" si="0"/>
        <v>0</v>
      </c>
      <c r="E21" s="2">
        <f t="shared" si="1"/>
        <v>0</v>
      </c>
      <c r="F21" s="8" t="str">
        <f t="shared" si="2"/>
        <v>Minor</v>
      </c>
      <c r="G21" s="1"/>
      <c r="H21" s="2">
        <f t="shared" si="3"/>
        <v>0</v>
      </c>
      <c r="I21" s="2">
        <f t="shared" si="4"/>
        <v>0</v>
      </c>
      <c r="J21" s="8" t="str">
        <f t="shared" si="5"/>
        <v>Minor</v>
      </c>
      <c r="K21" s="1"/>
      <c r="L21" s="2">
        <f t="shared" si="6"/>
        <v>0</v>
      </c>
      <c r="M21" s="2">
        <f t="shared" si="7"/>
        <v>0</v>
      </c>
      <c r="N21" s="8" t="str">
        <f t="shared" si="8"/>
        <v>Minor</v>
      </c>
      <c r="O21" s="1"/>
      <c r="P21" s="2">
        <f t="shared" si="9"/>
        <v>0</v>
      </c>
      <c r="Q21" s="2">
        <f t="shared" si="10"/>
        <v>0</v>
      </c>
      <c r="R21" s="8" t="str">
        <f t="shared" si="11"/>
        <v>Minor</v>
      </c>
      <c r="S21" s="10" t="str">
        <f t="shared" si="12"/>
        <v>Minor</v>
      </c>
    </row>
    <row r="22" spans="1:19" ht="12.75">
      <c r="A22" t="s">
        <v>35</v>
      </c>
      <c r="B22" t="s">
        <v>36</v>
      </c>
      <c r="C22" s="1"/>
      <c r="D22" s="2">
        <f t="shared" si="0"/>
        <v>0</v>
      </c>
      <c r="E22" s="2">
        <f t="shared" si="1"/>
        <v>0</v>
      </c>
      <c r="F22" s="8" t="str">
        <f t="shared" si="2"/>
        <v>Minor</v>
      </c>
      <c r="G22" s="1"/>
      <c r="H22" s="2">
        <f t="shared" si="3"/>
        <v>0</v>
      </c>
      <c r="I22" s="2">
        <f t="shared" si="4"/>
        <v>0</v>
      </c>
      <c r="J22" s="8" t="str">
        <f t="shared" si="5"/>
        <v>Minor</v>
      </c>
      <c r="K22" s="1"/>
      <c r="L22" s="2">
        <f t="shared" si="6"/>
        <v>0</v>
      </c>
      <c r="M22" s="2">
        <f t="shared" si="7"/>
        <v>0</v>
      </c>
      <c r="N22" s="8" t="str">
        <f t="shared" si="8"/>
        <v>Minor</v>
      </c>
      <c r="O22" s="1"/>
      <c r="P22" s="2">
        <f t="shared" si="9"/>
        <v>0</v>
      </c>
      <c r="Q22" s="2">
        <f t="shared" si="10"/>
        <v>0</v>
      </c>
      <c r="R22" s="8" t="str">
        <f t="shared" si="11"/>
        <v>Minor</v>
      </c>
      <c r="S22" s="10" t="str">
        <f t="shared" si="12"/>
        <v>Minor</v>
      </c>
    </row>
    <row r="23" spans="1:19" ht="12.75">
      <c r="A23" t="s">
        <v>37</v>
      </c>
      <c r="B23" t="s">
        <v>38</v>
      </c>
      <c r="C23" s="1"/>
      <c r="D23" s="2">
        <f t="shared" si="0"/>
        <v>0</v>
      </c>
      <c r="E23" s="2">
        <f t="shared" si="1"/>
        <v>0</v>
      </c>
      <c r="F23" s="8" t="str">
        <f t="shared" si="2"/>
        <v>Minor</v>
      </c>
      <c r="G23" s="1"/>
      <c r="H23" s="2">
        <f t="shared" si="3"/>
        <v>0</v>
      </c>
      <c r="I23" s="2">
        <f t="shared" si="4"/>
        <v>0</v>
      </c>
      <c r="J23" s="8" t="str">
        <f t="shared" si="5"/>
        <v>Minor</v>
      </c>
      <c r="K23" s="1"/>
      <c r="L23" s="2">
        <f t="shared" si="6"/>
        <v>0</v>
      </c>
      <c r="M23" s="2">
        <f t="shared" si="7"/>
        <v>0</v>
      </c>
      <c r="N23" s="8" t="str">
        <f t="shared" si="8"/>
        <v>Minor</v>
      </c>
      <c r="O23" s="1"/>
      <c r="P23" s="2">
        <f t="shared" si="9"/>
        <v>0</v>
      </c>
      <c r="Q23" s="2">
        <f t="shared" si="10"/>
        <v>0</v>
      </c>
      <c r="R23" s="8" t="str">
        <f t="shared" si="11"/>
        <v>Minor</v>
      </c>
      <c r="S23" s="10" t="str">
        <f t="shared" si="12"/>
        <v>Minor</v>
      </c>
    </row>
    <row r="24" spans="1:19" ht="12.75">
      <c r="A24" t="s">
        <v>39</v>
      </c>
      <c r="B24" t="s">
        <v>40</v>
      </c>
      <c r="C24" s="1"/>
      <c r="D24" s="2">
        <f t="shared" si="0"/>
        <v>0</v>
      </c>
      <c r="E24" s="2">
        <f t="shared" si="1"/>
        <v>0</v>
      </c>
      <c r="F24" s="8" t="str">
        <f t="shared" si="2"/>
        <v>Minor</v>
      </c>
      <c r="G24" s="1"/>
      <c r="H24" s="2">
        <f t="shared" si="3"/>
        <v>0</v>
      </c>
      <c r="I24" s="2">
        <f t="shared" si="4"/>
        <v>0</v>
      </c>
      <c r="J24" s="8" t="str">
        <f t="shared" si="5"/>
        <v>Minor</v>
      </c>
      <c r="K24" s="1"/>
      <c r="L24" s="2">
        <f t="shared" si="6"/>
        <v>0</v>
      </c>
      <c r="M24" s="2">
        <f t="shared" si="7"/>
        <v>0</v>
      </c>
      <c r="N24" s="8" t="str">
        <f t="shared" si="8"/>
        <v>Minor</v>
      </c>
      <c r="O24" s="1"/>
      <c r="P24" s="2">
        <f t="shared" si="9"/>
        <v>0</v>
      </c>
      <c r="Q24" s="2">
        <f t="shared" si="10"/>
        <v>0</v>
      </c>
      <c r="R24" s="8" t="str">
        <f t="shared" si="11"/>
        <v>Minor</v>
      </c>
      <c r="S24" s="10" t="str">
        <f t="shared" si="12"/>
        <v>Minor</v>
      </c>
    </row>
    <row r="25" spans="1:19" ht="12.75">
      <c r="A25" t="s">
        <v>41</v>
      </c>
      <c r="B25" t="s">
        <v>42</v>
      </c>
      <c r="C25" s="1"/>
      <c r="D25" s="2">
        <f t="shared" si="0"/>
        <v>0</v>
      </c>
      <c r="E25" s="2">
        <f t="shared" si="1"/>
        <v>0</v>
      </c>
      <c r="F25" s="8" t="str">
        <f t="shared" si="2"/>
        <v>Minor</v>
      </c>
      <c r="G25" s="1"/>
      <c r="H25" s="2">
        <f t="shared" si="3"/>
        <v>0</v>
      </c>
      <c r="I25" s="2">
        <f t="shared" si="4"/>
        <v>0</v>
      </c>
      <c r="J25" s="8" t="str">
        <f t="shared" si="5"/>
        <v>Minor</v>
      </c>
      <c r="K25" s="1"/>
      <c r="L25" s="2">
        <f t="shared" si="6"/>
        <v>0</v>
      </c>
      <c r="M25" s="2">
        <f t="shared" si="7"/>
        <v>0</v>
      </c>
      <c r="N25" s="8" t="str">
        <f t="shared" si="8"/>
        <v>Minor</v>
      </c>
      <c r="O25" s="1"/>
      <c r="P25" s="2">
        <f t="shared" si="9"/>
        <v>0</v>
      </c>
      <c r="Q25" s="2">
        <f t="shared" si="10"/>
        <v>0</v>
      </c>
      <c r="R25" s="8" t="str">
        <f t="shared" si="11"/>
        <v>Minor</v>
      </c>
      <c r="S25" s="10" t="str">
        <f t="shared" si="12"/>
        <v>Minor</v>
      </c>
    </row>
    <row r="26" spans="1:19" ht="12.75">
      <c r="A26" t="s">
        <v>43</v>
      </c>
      <c r="B26" t="s">
        <v>44</v>
      </c>
      <c r="C26" s="1"/>
      <c r="D26" s="2">
        <f t="shared" si="0"/>
        <v>0</v>
      </c>
      <c r="E26" s="2">
        <f t="shared" si="1"/>
        <v>0</v>
      </c>
      <c r="F26" s="8" t="str">
        <f t="shared" si="2"/>
        <v>Minor</v>
      </c>
      <c r="G26" s="1"/>
      <c r="H26" s="2">
        <f t="shared" si="3"/>
        <v>0</v>
      </c>
      <c r="I26" s="2">
        <f t="shared" si="4"/>
        <v>0</v>
      </c>
      <c r="J26" s="8" t="str">
        <f t="shared" si="5"/>
        <v>Minor</v>
      </c>
      <c r="K26" s="1"/>
      <c r="L26" s="2">
        <f t="shared" si="6"/>
        <v>0</v>
      </c>
      <c r="M26" s="2">
        <f t="shared" si="7"/>
        <v>0</v>
      </c>
      <c r="N26" s="8" t="str">
        <f t="shared" si="8"/>
        <v>Minor</v>
      </c>
      <c r="O26" s="1"/>
      <c r="P26" s="2">
        <f t="shared" si="9"/>
        <v>0</v>
      </c>
      <c r="Q26" s="2">
        <f t="shared" si="10"/>
        <v>0</v>
      </c>
      <c r="R26" s="8" t="str">
        <f t="shared" si="11"/>
        <v>Minor</v>
      </c>
      <c r="S26" s="10" t="str">
        <f t="shared" si="12"/>
        <v>Minor</v>
      </c>
    </row>
    <row r="27" spans="3:19" ht="12.75">
      <c r="C27" s="1" t="s">
        <v>15</v>
      </c>
      <c r="D27" s="1"/>
      <c r="E27" s="1"/>
      <c r="F27" s="1"/>
      <c r="G27" s="1" t="s">
        <v>15</v>
      </c>
      <c r="H27" s="1"/>
      <c r="I27" s="1"/>
      <c r="J27" s="1"/>
      <c r="K27" s="1" t="s">
        <v>15</v>
      </c>
      <c r="L27" s="1"/>
      <c r="M27" s="1"/>
      <c r="N27" s="1"/>
      <c r="O27" s="1" t="s">
        <v>15</v>
      </c>
      <c r="P27" s="1"/>
      <c r="Q27" s="1"/>
      <c r="R27" s="6"/>
      <c r="S27" s="10"/>
    </row>
    <row r="28" spans="1:19" ht="12.75">
      <c r="A28" t="s">
        <v>45</v>
      </c>
      <c r="C28" s="1">
        <f>SUM(C13:C27)</f>
        <v>0</v>
      </c>
      <c r="D28" s="1"/>
      <c r="E28" s="1"/>
      <c r="F28" s="1"/>
      <c r="G28" s="1">
        <f>SUM(G13:G27)</f>
        <v>0</v>
      </c>
      <c r="H28" s="1"/>
      <c r="I28" s="1"/>
      <c r="J28" s="1"/>
      <c r="K28" s="1">
        <f>SUM(K13:K27)</f>
        <v>0</v>
      </c>
      <c r="L28" s="1"/>
      <c r="M28" s="1"/>
      <c r="N28" s="1"/>
      <c r="O28" s="1">
        <f>SUM(O13:O27)</f>
        <v>0</v>
      </c>
      <c r="P28" s="1"/>
      <c r="Q28" s="1"/>
      <c r="R28" s="6"/>
      <c r="S28" s="10"/>
    </row>
    <row r="29" spans="3:19" ht="12.75">
      <c r="C29" s="1" t="s">
        <v>15</v>
      </c>
      <c r="D29" s="1"/>
      <c r="E29" s="1"/>
      <c r="F29" s="1"/>
      <c r="G29" s="1" t="s">
        <v>15</v>
      </c>
      <c r="H29" s="1"/>
      <c r="I29" s="1"/>
      <c r="J29" s="1"/>
      <c r="K29" s="1" t="s">
        <v>15</v>
      </c>
      <c r="L29" s="1"/>
      <c r="M29" s="1"/>
      <c r="N29" s="1"/>
      <c r="O29" s="1" t="s">
        <v>15</v>
      </c>
      <c r="P29" s="1"/>
      <c r="Q29" s="1"/>
      <c r="R29" s="6"/>
      <c r="S29" s="10"/>
    </row>
    <row r="30" spans="1:19" ht="12.75">
      <c r="A30" t="s">
        <v>46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10"/>
    </row>
    <row r="31" spans="3:19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"/>
      <c r="S31" s="10"/>
    </row>
    <row r="32" spans="1:19" ht="12.75">
      <c r="A32" t="s">
        <v>47</v>
      </c>
      <c r="B32" t="s">
        <v>48</v>
      </c>
      <c r="C32" s="1"/>
      <c r="D32" s="2">
        <f>IF(C32&gt;$C$45,1,0)</f>
        <v>0</v>
      </c>
      <c r="E32" s="2">
        <f>IF(C32&gt;$C$59,1,0)</f>
        <v>0</v>
      </c>
      <c r="F32" s="8" t="str">
        <f>IF(D32+E32=2,"Major","Minor")</f>
        <v>Minor</v>
      </c>
      <c r="G32" s="1">
        <v>0</v>
      </c>
      <c r="H32" s="2">
        <f>IF(G32&gt;$G$45,1,0)</f>
        <v>0</v>
      </c>
      <c r="I32" s="2">
        <f>IF(G32&gt;$G$59,1,0)</f>
        <v>0</v>
      </c>
      <c r="J32" s="8" t="str">
        <f>IF(H32+I32=2,"Major","Minor")</f>
        <v>Minor</v>
      </c>
      <c r="K32" s="1">
        <v>0</v>
      </c>
      <c r="L32" s="2">
        <f>IF(K32&gt;$K$45,1,0)</f>
        <v>0</v>
      </c>
      <c r="M32" s="2">
        <f>IF(K32&gt;$K$59,1,0)</f>
        <v>0</v>
      </c>
      <c r="N32" s="8" t="str">
        <f>IF(L32+M32=2,"Major","Minor")</f>
        <v>Minor</v>
      </c>
      <c r="O32" s="1"/>
      <c r="P32" s="2">
        <f>IF(O32&gt;$O$45,1,0)</f>
        <v>0</v>
      </c>
      <c r="Q32" s="2">
        <f>IF(O32&gt;$O$59,1,0)</f>
        <v>0</v>
      </c>
      <c r="R32" s="8" t="str">
        <f>IF(P32+Q32=2,"Major","Minor")</f>
        <v>Minor</v>
      </c>
      <c r="S32" s="10" t="str">
        <f>IF(OR(OR(OR(F32="Major",J32="Major"),N32="Major"),R32="Major"),"Major","Minor")</f>
        <v>Minor</v>
      </c>
    </row>
    <row r="33" spans="3:19" ht="12.75">
      <c r="C33" s="1" t="s">
        <v>15</v>
      </c>
      <c r="D33" s="1"/>
      <c r="E33" s="1"/>
      <c r="F33" s="1"/>
      <c r="G33" s="1" t="s">
        <v>15</v>
      </c>
      <c r="H33" s="1"/>
      <c r="I33" s="1"/>
      <c r="J33" s="1"/>
      <c r="K33" s="1" t="s">
        <v>15</v>
      </c>
      <c r="L33" s="1"/>
      <c r="M33" s="1"/>
      <c r="N33" s="1"/>
      <c r="O33" s="1" t="s">
        <v>15</v>
      </c>
      <c r="P33" s="1"/>
      <c r="Q33" s="1"/>
      <c r="R33" s="6"/>
      <c r="S33" s="10"/>
    </row>
    <row r="34" spans="1:19" ht="12.75">
      <c r="A34" t="s">
        <v>49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"/>
      <c r="S34" s="10"/>
    </row>
    <row r="35" spans="3:1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"/>
      <c r="S35" s="10"/>
    </row>
    <row r="36" spans="1:19" ht="12.75">
      <c r="A36" t="s">
        <v>50</v>
      </c>
      <c r="B36" t="s">
        <v>51</v>
      </c>
      <c r="C36" s="1"/>
      <c r="D36" s="2">
        <f>IF(C36&gt;$C$45,1,0)</f>
        <v>0</v>
      </c>
      <c r="E36" s="2">
        <f>IF(C36&gt;$C$59,1,0)</f>
        <v>0</v>
      </c>
      <c r="F36" s="8" t="str">
        <f>IF(D36+E36=2,"Major","Minor")</f>
        <v>Minor</v>
      </c>
      <c r="G36" s="1">
        <v>0</v>
      </c>
      <c r="H36" s="2">
        <f>IF(G36&gt;$G$45,1,0)</f>
        <v>0</v>
      </c>
      <c r="I36" s="2">
        <f>IF(G36&gt;$G$59,1,0)</f>
        <v>0</v>
      </c>
      <c r="J36" s="8" t="str">
        <f>IF(H36+I36=2,"Major","Minor")</f>
        <v>Minor</v>
      </c>
      <c r="K36" s="1"/>
      <c r="L36" s="2">
        <f>IF(K36&gt;$K$45,1,0)</f>
        <v>0</v>
      </c>
      <c r="M36" s="2">
        <f>IF(K36&gt;$K$59,1,0)</f>
        <v>0</v>
      </c>
      <c r="N36" s="8" t="str">
        <f>IF(L36+M36=2,"Major","Minor")</f>
        <v>Minor</v>
      </c>
      <c r="O36" s="1"/>
      <c r="P36" s="2">
        <f>IF(O36&gt;$O$45,1,0)</f>
        <v>0</v>
      </c>
      <c r="Q36" s="2">
        <f>IF(O36&gt;$O$59,1,0)</f>
        <v>0</v>
      </c>
      <c r="R36" s="8" t="str">
        <f>IF(P36+Q36=2,"Major","Minor")</f>
        <v>Minor</v>
      </c>
      <c r="S36" s="10" t="str">
        <f>IF(OR(OR(OR(F36="Major",J36="Major"),N36="Major"),R36="Major"),"Major","Minor")</f>
        <v>Minor</v>
      </c>
    </row>
    <row r="37" spans="1:19" ht="12.75">
      <c r="A37" t="s">
        <v>52</v>
      </c>
      <c r="B37" t="s">
        <v>53</v>
      </c>
      <c r="C37" s="1"/>
      <c r="D37" s="2">
        <f>IF(C37&gt;$C$45,1,0)</f>
        <v>0</v>
      </c>
      <c r="E37" s="2">
        <f>IF(C37&gt;$C$59,1,0)</f>
        <v>0</v>
      </c>
      <c r="F37" s="8" t="str">
        <f>IF(D37+E37=2,"Major","Minor")</f>
        <v>Minor</v>
      </c>
      <c r="G37" s="1">
        <v>0</v>
      </c>
      <c r="H37" s="2">
        <f>IF(G37&gt;$G$45,1,0)</f>
        <v>0</v>
      </c>
      <c r="I37" s="2">
        <f>IF(G37&gt;$G$59,1,0)</f>
        <v>0</v>
      </c>
      <c r="J37" s="8" t="str">
        <f>IF(H37+I37=2,"Major","Minor")</f>
        <v>Minor</v>
      </c>
      <c r="K37" s="1"/>
      <c r="L37" s="2">
        <f>IF(K37&gt;$K$45,1,0)</f>
        <v>0</v>
      </c>
      <c r="M37" s="2">
        <f>IF(K37&gt;$K$59,1,0)</f>
        <v>0</v>
      </c>
      <c r="N37" s="8" t="str">
        <f>IF(L37+M37=2,"Major","Minor")</f>
        <v>Minor</v>
      </c>
      <c r="O37" s="1"/>
      <c r="P37" s="2">
        <f>IF(O37&gt;$O$45,1,0)</f>
        <v>0</v>
      </c>
      <c r="Q37" s="2">
        <f>IF(O37&gt;$O$59,1,0)</f>
        <v>0</v>
      </c>
      <c r="R37" s="8" t="str">
        <f>IF(P37+Q37=2,"Major","Minor")</f>
        <v>Minor</v>
      </c>
      <c r="S37" s="10" t="str">
        <f>IF(OR(OR(OR(F37="Major",J37="Major"),N37="Major"),R37="Major"),"Major","Minor")</f>
        <v>Minor</v>
      </c>
    </row>
    <row r="38" spans="1:19" ht="12.75">
      <c r="A38" t="s">
        <v>54</v>
      </c>
      <c r="B38" t="s">
        <v>55</v>
      </c>
      <c r="C38" s="1"/>
      <c r="D38" s="2">
        <f>IF(C38&gt;$C$45,1,0)</f>
        <v>0</v>
      </c>
      <c r="E38" s="2">
        <f>IF(C38&gt;$C$59,1,0)</f>
        <v>0</v>
      </c>
      <c r="F38" s="8" t="str">
        <f>IF(D38+E38=2,"Major","Minor")</f>
        <v>Minor</v>
      </c>
      <c r="G38" s="1">
        <v>0</v>
      </c>
      <c r="H38" s="2">
        <f>IF(G38&gt;$G$45,1,0)</f>
        <v>0</v>
      </c>
      <c r="I38" s="2">
        <f>IF(G38&gt;$G$59,1,0)</f>
        <v>0</v>
      </c>
      <c r="J38" s="8" t="str">
        <f>IF(H38+I38=2,"Major","Minor")</f>
        <v>Minor</v>
      </c>
      <c r="K38" s="1"/>
      <c r="L38" s="2">
        <f>IF(K38&gt;$K$45,1,0)</f>
        <v>0</v>
      </c>
      <c r="M38" s="2">
        <f>IF(K38&gt;$K$59,1,0)</f>
        <v>0</v>
      </c>
      <c r="N38" s="8" t="str">
        <f>IF(L38+M38=2,"Major","Minor")</f>
        <v>Minor</v>
      </c>
      <c r="O38" s="1"/>
      <c r="P38" s="2">
        <f>IF(O38&gt;$O$45,1,0)</f>
        <v>0</v>
      </c>
      <c r="Q38" s="2">
        <f>IF(O38&gt;$O$59,1,0)</f>
        <v>0</v>
      </c>
      <c r="R38" s="8" t="str">
        <f>IF(P38+Q38=2,"Major","Minor")</f>
        <v>Minor</v>
      </c>
      <c r="S38" s="10" t="str">
        <f>IF(OR(OR(OR(F38="Major",J38="Major"),N38="Major"),R38="Major"),"Major","Minor")</f>
        <v>Minor</v>
      </c>
    </row>
    <row r="39" spans="3:18" ht="12.75">
      <c r="C39" s="1" t="s">
        <v>15</v>
      </c>
      <c r="D39" s="1"/>
      <c r="E39" s="1"/>
      <c r="F39" s="1"/>
      <c r="G39" s="1" t="s">
        <v>15</v>
      </c>
      <c r="H39" s="1"/>
      <c r="I39" s="1"/>
      <c r="J39" s="1"/>
      <c r="K39" s="1" t="s">
        <v>15</v>
      </c>
      <c r="L39" s="1"/>
      <c r="M39" s="1"/>
      <c r="N39" s="1"/>
      <c r="O39" s="1" t="s">
        <v>15</v>
      </c>
      <c r="P39" s="1"/>
      <c r="Q39" s="1"/>
      <c r="R39" s="6"/>
    </row>
    <row r="40" spans="1:18" ht="12.75">
      <c r="A40" t="s">
        <v>56</v>
      </c>
      <c r="C40" s="1">
        <f>SUM(C36:C39)</f>
        <v>0</v>
      </c>
      <c r="D40" s="1"/>
      <c r="E40" s="1"/>
      <c r="F40" s="1"/>
      <c r="G40" s="1">
        <f>SUM(G36:G39)</f>
        <v>0</v>
      </c>
      <c r="H40" s="1"/>
      <c r="I40" s="1"/>
      <c r="J40" s="1"/>
      <c r="K40" s="1">
        <f>SUM(K36:K39)</f>
        <v>0</v>
      </c>
      <c r="L40" s="1"/>
      <c r="M40" s="1"/>
      <c r="N40" s="1"/>
      <c r="O40" s="1">
        <f>SUM(O36:O39)</f>
        <v>0</v>
      </c>
      <c r="P40" s="1"/>
      <c r="Q40" s="1"/>
      <c r="R40" s="6"/>
    </row>
    <row r="41" spans="3:18" ht="12.75">
      <c r="C41" s="1" t="s">
        <v>15</v>
      </c>
      <c r="D41" s="1"/>
      <c r="E41" s="1"/>
      <c r="F41" s="1"/>
      <c r="G41" s="1" t="s">
        <v>15</v>
      </c>
      <c r="H41" s="1"/>
      <c r="I41" s="1"/>
      <c r="J41" s="1"/>
      <c r="K41" s="1" t="s">
        <v>15</v>
      </c>
      <c r="L41" s="1"/>
      <c r="M41" s="1"/>
      <c r="N41" s="1"/>
      <c r="O41" s="1" t="s">
        <v>15</v>
      </c>
      <c r="P41" s="1"/>
      <c r="Q41" s="1"/>
      <c r="R41" s="6"/>
    </row>
    <row r="42" spans="1:18" ht="12.75">
      <c r="A42" t="s">
        <v>57</v>
      </c>
      <c r="C42" s="1">
        <f>C9+C28+C32+C40</f>
        <v>0</v>
      </c>
      <c r="D42" s="1"/>
      <c r="E42" s="1"/>
      <c r="F42" s="1"/>
      <c r="G42" s="1">
        <f>G9+G28+G32+G40</f>
        <v>0</v>
      </c>
      <c r="H42" s="1"/>
      <c r="I42" s="1"/>
      <c r="J42" s="1"/>
      <c r="K42" s="1">
        <f>K9+K28+K32+K40</f>
        <v>0</v>
      </c>
      <c r="L42" s="1"/>
      <c r="M42" s="1"/>
      <c r="N42" s="1"/>
      <c r="O42" s="1">
        <f>O9+O28+O32+O40</f>
        <v>0</v>
      </c>
      <c r="P42" s="1"/>
      <c r="Q42" s="1"/>
      <c r="R42" s="6"/>
    </row>
    <row r="43" spans="3:18" ht="12.75">
      <c r="C43" s="1" t="s">
        <v>15</v>
      </c>
      <c r="D43" s="1"/>
      <c r="E43" s="1"/>
      <c r="F43" s="1"/>
      <c r="G43" s="1" t="s">
        <v>15</v>
      </c>
      <c r="H43" s="1"/>
      <c r="I43" s="1"/>
      <c r="J43" s="1"/>
      <c r="K43" s="1" t="s">
        <v>15</v>
      </c>
      <c r="L43" s="1"/>
      <c r="M43" s="1"/>
      <c r="N43" s="1"/>
      <c r="O43" s="1" t="s">
        <v>15</v>
      </c>
      <c r="P43" s="1"/>
      <c r="Q43" s="1"/>
      <c r="R43" s="6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6"/>
    </row>
    <row r="45" spans="1:18" ht="12.75">
      <c r="A45" t="s">
        <v>58</v>
      </c>
      <c r="C45" s="1">
        <f>ROUND(+C42*0.1,0)</f>
        <v>0</v>
      </c>
      <c r="D45" s="1"/>
      <c r="E45" s="1"/>
      <c r="F45" s="1"/>
      <c r="G45" s="1">
        <f>ROUND(+G42*0.1,0)</f>
        <v>0</v>
      </c>
      <c r="H45" s="1"/>
      <c r="I45" s="1"/>
      <c r="J45" s="1"/>
      <c r="K45" s="1">
        <f>ROUND(+K42*0.1,0)</f>
        <v>0</v>
      </c>
      <c r="L45" s="1"/>
      <c r="M45" s="1"/>
      <c r="N45" s="1"/>
      <c r="O45" s="1">
        <f>ROUND(+O42*0.1,0)</f>
        <v>0</v>
      </c>
      <c r="P45" s="1"/>
      <c r="Q45" s="1"/>
      <c r="R45" s="6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6"/>
    </row>
    <row r="47" spans="1:18" ht="12.75">
      <c r="A47" t="s">
        <v>59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6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6"/>
    </row>
    <row r="49" spans="1:19" ht="12.75">
      <c r="A49" t="s">
        <v>60</v>
      </c>
      <c r="B49" t="s">
        <v>61</v>
      </c>
      <c r="C49" s="1"/>
      <c r="D49" s="2">
        <f>IF(C49&gt;$C$55,1,0)</f>
        <v>0</v>
      </c>
      <c r="E49" s="2">
        <f>IF(C49&gt;$C$59,1,0)</f>
        <v>0</v>
      </c>
      <c r="F49" s="8" t="str">
        <f>IF(D49+E49=2,"Major","Minor")</f>
        <v>Minor</v>
      </c>
      <c r="G49" s="1"/>
      <c r="H49" s="2">
        <f>IF(G49&gt;$G$55,1,0)</f>
        <v>0</v>
      </c>
      <c r="I49" s="2">
        <f>IF(G49&gt;$G$59,1,0)</f>
        <v>0</v>
      </c>
      <c r="J49" s="8" t="str">
        <f>IF(H49+I49=2,"Major","Minor")</f>
        <v>Minor</v>
      </c>
      <c r="K49" s="1"/>
      <c r="L49" s="2">
        <f>IF(K49&gt;$K$55,1,0)</f>
        <v>0</v>
      </c>
      <c r="M49" s="2">
        <f>IF(K49&gt;$K$59,1,0)</f>
        <v>0</v>
      </c>
      <c r="N49" s="8" t="str">
        <f>IF(L49+M49=2,"Major","Minor")</f>
        <v>Minor</v>
      </c>
      <c r="O49" s="1"/>
      <c r="P49" s="2">
        <f>IF(O49&gt;$O$55,1,0)</f>
        <v>0</v>
      </c>
      <c r="Q49" s="2">
        <f>IF(O49&gt;$O$59,1,0)</f>
        <v>0</v>
      </c>
      <c r="R49" s="8" t="str">
        <f>IF(P49+Q49=2,"Major","Minor")</f>
        <v>Minor</v>
      </c>
      <c r="S49" s="10" t="str">
        <f>IF(OR(OR(OR(F49="Major",J49="Major"),N49="Major"),R49="Major"),"Major","Minor")</f>
        <v>Minor</v>
      </c>
    </row>
    <row r="50" spans="1:19" ht="12.75">
      <c r="A50" t="s">
        <v>62</v>
      </c>
      <c r="B50" t="s">
        <v>63</v>
      </c>
      <c r="C50" s="1"/>
      <c r="D50" s="2">
        <f>IF(C50&gt;$C$55,1,0)</f>
        <v>0</v>
      </c>
      <c r="E50" s="2">
        <f>IF(C50&gt;$C$59,1,0)</f>
        <v>0</v>
      </c>
      <c r="F50" s="8" t="str">
        <f>IF(D50+E50=2,"Major","Minor")</f>
        <v>Minor</v>
      </c>
      <c r="G50" s="1">
        <v>0</v>
      </c>
      <c r="H50" s="2">
        <f>IF(G50&gt;$G$55,1,0)</f>
        <v>0</v>
      </c>
      <c r="I50" s="2">
        <f>IF(G50&gt;$G$59,1,0)</f>
        <v>0</v>
      </c>
      <c r="J50" s="8" t="str">
        <f>IF(H50+I50=2,"Major","Minor")</f>
        <v>Minor</v>
      </c>
      <c r="K50" s="1"/>
      <c r="L50" s="2">
        <f>IF(K50&gt;$K$55,1,0)</f>
        <v>0</v>
      </c>
      <c r="M50" s="2">
        <f>IF(K50&gt;$K$59,1,0)</f>
        <v>0</v>
      </c>
      <c r="N50" s="8" t="str">
        <f>IF(L50+M50=2,"Major","Minor")</f>
        <v>Minor</v>
      </c>
      <c r="O50" s="1"/>
      <c r="P50" s="2">
        <f>IF(O50&gt;$O$55,1,0)</f>
        <v>0</v>
      </c>
      <c r="Q50" s="2">
        <f>IF(O50&gt;$O$59,1,0)</f>
        <v>0</v>
      </c>
      <c r="R50" s="8" t="str">
        <f>IF(P50+Q50=2,"Major","Minor")</f>
        <v>Minor</v>
      </c>
      <c r="S50" s="10" t="str">
        <f>IF(OR(OR(OR(F50="Major",J50="Major"),N50="Major"),R50="Major"),"Major","Minor")</f>
        <v>Minor</v>
      </c>
    </row>
    <row r="51" spans="3:18" ht="12.75">
      <c r="C51" s="1" t="s">
        <v>15</v>
      </c>
      <c r="D51" s="1"/>
      <c r="E51" s="1"/>
      <c r="F51" s="1"/>
      <c r="G51" s="1" t="s">
        <v>15</v>
      </c>
      <c r="H51" s="1"/>
      <c r="I51" s="1"/>
      <c r="J51" s="1"/>
      <c r="K51" s="1" t="s">
        <v>15</v>
      </c>
      <c r="L51" s="1"/>
      <c r="M51" s="1"/>
      <c r="N51" s="1"/>
      <c r="O51" s="1" t="s">
        <v>15</v>
      </c>
      <c r="P51" s="1"/>
      <c r="Q51" s="1"/>
      <c r="R51" s="6"/>
    </row>
    <row r="52" spans="1:18" ht="12.75">
      <c r="A52" t="s">
        <v>64</v>
      </c>
      <c r="C52" s="1">
        <f>SUM(C49:C51)</f>
        <v>0</v>
      </c>
      <c r="D52" s="1"/>
      <c r="E52" s="1"/>
      <c r="F52" s="1"/>
      <c r="G52" s="1">
        <f>SUM(G49:G51)</f>
        <v>0</v>
      </c>
      <c r="H52" s="1"/>
      <c r="I52" s="1"/>
      <c r="J52" s="1"/>
      <c r="K52" s="1">
        <f>SUM(K49:K51)</f>
        <v>0</v>
      </c>
      <c r="L52" s="1"/>
      <c r="M52" s="1"/>
      <c r="N52" s="1"/>
      <c r="O52" s="1">
        <f>SUM(O49:O51)</f>
        <v>0</v>
      </c>
      <c r="P52" s="1"/>
      <c r="Q52" s="1"/>
      <c r="R52" s="6"/>
    </row>
    <row r="53" spans="3:18" ht="12.75">
      <c r="C53" s="1" t="s">
        <v>15</v>
      </c>
      <c r="D53" s="1"/>
      <c r="E53" s="1"/>
      <c r="F53" s="1"/>
      <c r="G53" s="1" t="s">
        <v>15</v>
      </c>
      <c r="H53" s="1"/>
      <c r="I53" s="1"/>
      <c r="J53" s="1"/>
      <c r="K53" s="1" t="s">
        <v>15</v>
      </c>
      <c r="L53" s="1"/>
      <c r="M53" s="1"/>
      <c r="N53" s="1"/>
      <c r="O53" s="1" t="s">
        <v>15</v>
      </c>
      <c r="P53" s="1"/>
      <c r="Q53" s="1"/>
      <c r="R53" s="6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6"/>
    </row>
    <row r="55" spans="1:18" ht="12.75">
      <c r="A55" t="s">
        <v>58</v>
      </c>
      <c r="C55" s="1">
        <f>ROUND(+C52*0.1,0)</f>
        <v>0</v>
      </c>
      <c r="D55" s="1"/>
      <c r="E55" s="1"/>
      <c r="F55" s="1"/>
      <c r="G55" s="1">
        <f>ROUND(+G52*0.1,0)</f>
        <v>0</v>
      </c>
      <c r="H55" s="1"/>
      <c r="I55" s="1"/>
      <c r="J55" s="1"/>
      <c r="K55" s="1">
        <f>ROUND(+K52*0.1,0)</f>
        <v>0</v>
      </c>
      <c r="L55" s="1"/>
      <c r="M55" s="1"/>
      <c r="N55" s="1"/>
      <c r="O55" s="1">
        <f>ROUND(+O52*0.1,0)</f>
        <v>0</v>
      </c>
      <c r="P55" s="1"/>
      <c r="Q55" s="1"/>
      <c r="R55" s="6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6"/>
    </row>
    <row r="57" spans="1:18" ht="12.75">
      <c r="A57" t="s">
        <v>65</v>
      </c>
      <c r="C57" s="1">
        <f>C42+C52</f>
        <v>0</v>
      </c>
      <c r="D57" s="1"/>
      <c r="E57" s="1"/>
      <c r="F57" s="1"/>
      <c r="G57" s="1">
        <f>G42+G52</f>
        <v>0</v>
      </c>
      <c r="H57" s="1"/>
      <c r="I57" s="1"/>
      <c r="J57" s="1"/>
      <c r="K57" s="1">
        <f>K42+K52</f>
        <v>0</v>
      </c>
      <c r="L57" s="1"/>
      <c r="M57" s="1"/>
      <c r="N57" s="1"/>
      <c r="O57" s="1">
        <f>O42+O52</f>
        <v>0</v>
      </c>
      <c r="P57" s="1"/>
      <c r="Q57" s="1"/>
      <c r="R57" s="6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6"/>
    </row>
    <row r="59" spans="1:18" ht="12.75">
      <c r="A59" t="s">
        <v>66</v>
      </c>
      <c r="C59" s="1">
        <f>ROUND(+C57*0.05,0)</f>
        <v>0</v>
      </c>
      <c r="D59" s="1"/>
      <c r="E59" s="1"/>
      <c r="F59" s="1"/>
      <c r="G59" s="1">
        <f>ROUND(+G57*0.05,0)</f>
        <v>0</v>
      </c>
      <c r="H59" s="1"/>
      <c r="I59" s="1"/>
      <c r="J59" s="1"/>
      <c r="K59" s="1">
        <f>ROUND(+K57*0.05,0)</f>
        <v>0</v>
      </c>
      <c r="L59" s="1"/>
      <c r="M59" s="1"/>
      <c r="N59" s="1"/>
      <c r="O59" s="1">
        <f>ROUND(+O57*0.05,0)</f>
        <v>0</v>
      </c>
      <c r="P59" s="1"/>
      <c r="Q59" s="1"/>
      <c r="R59" s="6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6"/>
    </row>
    <row r="61" spans="1:18" ht="12.75">
      <c r="A61" t="s">
        <v>71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6"/>
    </row>
    <row r="62" ht="12.75">
      <c r="A62" t="s">
        <v>67</v>
      </c>
    </row>
    <row r="63" ht="12.75">
      <c r="A63" t="s">
        <v>69</v>
      </c>
    </row>
    <row r="64" ht="12.75">
      <c r="A64" t="s">
        <v>68</v>
      </c>
    </row>
  </sheetData>
  <printOptions/>
  <pageMargins left="0.75" right="0.75" top="1" bottom="1" header="0.5" footer="0.5"/>
  <pageSetup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major fund worksheet</dc:title>
  <dc:subject/>
  <dc:creator>Auditor of State of Ohio </dc:creator>
  <cp:keywords/>
  <dc:description/>
  <cp:lastModifiedBy>Timothy S. Morgan</cp:lastModifiedBy>
  <dcterms:created xsi:type="dcterms:W3CDTF">2001-05-04T13:42:17Z</dcterms:created>
  <dcterms:modified xsi:type="dcterms:W3CDTF">2008-05-21T20:36:25Z</dcterms:modified>
  <cp:category/>
  <cp:version/>
  <cp:contentType/>
  <cp:contentStatus/>
</cp:coreProperties>
</file>